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traurig\Documents\Rada\2016\053\"/>
    </mc:Choice>
  </mc:AlternateContent>
  <bookViews>
    <workbookView xWindow="0" yWindow="0" windowWidth="28800" windowHeight="12210"/>
  </bookViews>
  <sheets>
    <sheet name="Partner 2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42" i="1"/>
  <c r="F41" i="1"/>
  <c r="F38" i="1"/>
  <c r="F37" i="1"/>
  <c r="F35" i="1" s="1"/>
  <c r="F32" i="1"/>
  <c r="F31" i="1"/>
  <c r="F28" i="1"/>
  <c r="F25" i="1"/>
  <c r="F18" i="1"/>
  <c r="F16" i="1"/>
  <c r="F20" i="1" s="1"/>
  <c r="E16" i="1"/>
  <c r="F13" i="1"/>
  <c r="F10" i="1"/>
  <c r="F9" i="1"/>
  <c r="E20" i="1" l="1"/>
  <c r="F19" i="1"/>
  <c r="E19" i="1" s="1"/>
  <c r="F23" i="1"/>
  <c r="F30" i="1"/>
  <c r="F29" i="1" s="1"/>
  <c r="F40" i="1"/>
  <c r="F36" i="1"/>
  <c r="E23" i="1" l="1"/>
  <c r="F22" i="1"/>
  <c r="E22" i="1" l="1"/>
  <c r="F12" i="1"/>
  <c r="F48" i="1" s="1"/>
  <c r="F49" i="1" l="1"/>
  <c r="F52" i="1"/>
  <c r="F5" i="1" s="1"/>
</calcChain>
</file>

<file path=xl/sharedStrings.xml><?xml version="1.0" encoding="utf-8"?>
<sst xmlns="http://schemas.openxmlformats.org/spreadsheetml/2006/main" count="63" uniqueCount="55">
  <si>
    <t>Druh výdajů rozpočtu</t>
  </si>
  <si>
    <t>Rozpočet v Kč</t>
  </si>
  <si>
    <t>počet měsíců</t>
  </si>
  <si>
    <t>Kč/hod</t>
  </si>
  <si>
    <t>počet hodin/měsíc</t>
  </si>
  <si>
    <t>Kč/měsíc</t>
  </si>
  <si>
    <t>Celkové náklady na položku</t>
  </si>
  <si>
    <t>1. Celkové způsobilé výdaje</t>
  </si>
  <si>
    <t>1.1. Výdaje mimo aktivitu Příprava a rozvoj externích mentorů</t>
  </si>
  <si>
    <t>1.1.1. Výdaje na přímé aktivity</t>
  </si>
  <si>
    <t>1.1.1.1 Stroje a zařízení</t>
  </si>
  <si>
    <t>0</t>
  </si>
  <si>
    <t>1.1.1.2 Hardware a osobní vybavení</t>
  </si>
  <si>
    <t>1.1.1.2.1. Mobilní interaktivní  pomůcky</t>
  </si>
  <si>
    <t>1.1.1.3 Nehmotný investiční majetek</t>
  </si>
  <si>
    <t>1. 1.1.4.Osobní výdaje</t>
  </si>
  <si>
    <t>1.1.1.4.1 Platy, odměny z dohod a pojistné</t>
  </si>
  <si>
    <t>1.1.1.4.1.1 Platy</t>
  </si>
  <si>
    <t>1.1.1.4.1.2 Odměny z dohod (DPČ)</t>
  </si>
  <si>
    <t>1.1.1.4.2.2.1  Koordinátoři MŠ_1 běh</t>
  </si>
  <si>
    <t>1.1.1.4.1.3 Odměny z dohod (DPP)</t>
  </si>
  <si>
    <t>1.1.1.4.1.4 Autorské honoráře</t>
  </si>
  <si>
    <t>1.1.1.4.2.Sociální pojištění</t>
  </si>
  <si>
    <t>1.1.1.4.2.1.Sociální pojištění z pracovních smluv a DPČ</t>
  </si>
  <si>
    <t>1.1.1.4.2.2 Sociální pojištění z DPP</t>
  </si>
  <si>
    <t>1.1.1.4.3 Zdravotní pojištění</t>
  </si>
  <si>
    <t>1.1.1.4.3.1.Zdravotní pojištění  z pracovních smluv a DPČ</t>
  </si>
  <si>
    <t>1.1.1.4.3.2.Zdravotní pojištění  z DPP</t>
  </si>
  <si>
    <t>1.1.1.4.4 FKSP</t>
  </si>
  <si>
    <t>1.5 Jiné povinné údaje</t>
  </si>
  <si>
    <t>2. Cestovní náhrady</t>
  </si>
  <si>
    <t>2.1 Služební cesty zahraniční</t>
  </si>
  <si>
    <t>2.1.1 Cestovné (vč. provozu služebního auta)</t>
  </si>
  <si>
    <t>2.1.2 Ubytování</t>
  </si>
  <si>
    <t>1.1.1.4.5 Jiné povinné výdaje</t>
  </si>
  <si>
    <t>1.1.1.5 Cestovní náhrady</t>
  </si>
  <si>
    <t>1.1.1.5.1.Zahraniční</t>
  </si>
  <si>
    <t>1.1.1.5.2 Perdiem</t>
  </si>
  <si>
    <t>1.1.1.6 Hmotný majetek a materiál</t>
  </si>
  <si>
    <t>1.1.1.6.1.HW a osobní vybavení</t>
  </si>
  <si>
    <t>1.1.1.6.1.1 Stavebnice</t>
  </si>
  <si>
    <t>1.1.1.6.2 Stroje a zařízení</t>
  </si>
  <si>
    <t>1.1.1.6.3. Materiál</t>
  </si>
  <si>
    <t>1.1.1.7. Nehmotný majetek</t>
  </si>
  <si>
    <t>1.1.1.8 Odpisy</t>
  </si>
  <si>
    <t>1.1.1.9 Nákup služeb</t>
  </si>
  <si>
    <t>1.1.1.9.1 Outsourcované služby</t>
  </si>
  <si>
    <t>1.1.1.9.2. Nájem a leasing</t>
  </si>
  <si>
    <t>1.1.1.9.3 Správní a jiné poplatky</t>
  </si>
  <si>
    <t>1.1.1.10 Přímá podpora</t>
  </si>
  <si>
    <t>Výdaje na přímé aktivity-celkem</t>
  </si>
  <si>
    <t>Výdaje na přímé aktivity - neinvestiční</t>
  </si>
  <si>
    <t>Nepřímé náklady</t>
  </si>
  <si>
    <t>Celkové způsobilé výdaje projektu</t>
  </si>
  <si>
    <t>V případě přidání dalších řádků je však nutno ověřit  platnost nastavených vzorců.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</si>
</sst>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K_č"/>
    <numFmt numFmtId="165" formatCode="0.0"/>
    <numFmt numFmtId="166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color indexed="62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49" fontId="3" fillId="2" borderId="1" xfId="1" applyNumberFormat="1" applyFont="1" applyFill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vertical="center"/>
    </xf>
    <xf numFmtId="49" fontId="3" fillId="2" borderId="8" xfId="1" applyNumberFormat="1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left" vertical="center"/>
    </xf>
    <xf numFmtId="49" fontId="7" fillId="3" borderId="8" xfId="1" applyNumberFormat="1" applyFont="1" applyFill="1" applyBorder="1" applyAlignment="1">
      <alignment horizontal="left" vertical="center"/>
    </xf>
    <xf numFmtId="2" fontId="7" fillId="3" borderId="8" xfId="1" applyNumberFormat="1" applyFont="1" applyFill="1" applyBorder="1" applyAlignment="1">
      <alignment horizontal="center" vertical="center" wrapText="1"/>
    </xf>
    <xf numFmtId="49" fontId="7" fillId="3" borderId="8" xfId="1" applyNumberFormat="1" applyFont="1" applyFill="1" applyBorder="1" applyAlignment="1">
      <alignment horizontal="center" vertical="center" wrapText="1"/>
    </xf>
    <xf numFmtId="164" fontId="7" fillId="3" borderId="8" xfId="1" applyNumberFormat="1" applyFont="1" applyFill="1" applyBorder="1" applyAlignment="1">
      <alignment horizontal="center" vertical="center" wrapText="1"/>
    </xf>
    <xf numFmtId="0" fontId="0" fillId="3" borderId="0" xfId="0" applyFill="1"/>
    <xf numFmtId="49" fontId="7" fillId="4" borderId="9" xfId="1" applyNumberFormat="1" applyFont="1" applyFill="1" applyBorder="1" applyAlignment="1">
      <alignment horizontal="left" vertical="center"/>
    </xf>
    <xf numFmtId="3" fontId="7" fillId="4" borderId="9" xfId="1" applyNumberFormat="1" applyFont="1" applyFill="1" applyBorder="1" applyAlignment="1">
      <alignment horizontal="left" vertical="center"/>
    </xf>
    <xf numFmtId="4" fontId="7" fillId="4" borderId="9" xfId="1" applyNumberFormat="1" applyFont="1" applyFill="1" applyBorder="1" applyAlignment="1">
      <alignment horizontal="left" vertical="center"/>
    </xf>
    <xf numFmtId="164" fontId="3" fillId="4" borderId="9" xfId="1" applyNumberFormat="1" applyFont="1" applyFill="1" applyBorder="1" applyAlignment="1">
      <alignment horizontal="center" vertical="center"/>
    </xf>
    <xf numFmtId="49" fontId="7" fillId="0" borderId="10" xfId="1" applyNumberFormat="1" applyFont="1" applyFill="1" applyBorder="1" applyAlignment="1">
      <alignment horizontal="left" vertical="center" indent="1"/>
    </xf>
    <xf numFmtId="3" fontId="7" fillId="2" borderId="11" xfId="1" applyNumberFormat="1" applyFont="1" applyFill="1" applyBorder="1" applyAlignment="1" applyProtection="1">
      <alignment horizontal="center" vertical="center"/>
      <protection locked="0"/>
    </xf>
    <xf numFmtId="4" fontId="7" fillId="2" borderId="11" xfId="1" applyNumberFormat="1" applyFont="1" applyFill="1" applyBorder="1" applyAlignment="1" applyProtection="1">
      <alignment horizontal="center" vertical="center"/>
      <protection locked="0"/>
    </xf>
    <xf numFmtId="164" fontId="7" fillId="2" borderId="10" xfId="1" applyNumberFormat="1" applyFont="1" applyFill="1" applyBorder="1" applyAlignment="1">
      <alignment horizontal="center" vertical="center"/>
    </xf>
    <xf numFmtId="49" fontId="7" fillId="0" borderId="10" xfId="1" applyNumberFormat="1" applyFont="1" applyFill="1" applyBorder="1" applyAlignment="1">
      <alignment horizontal="left" vertical="center" indent="2"/>
    </xf>
    <xf numFmtId="3" fontId="7" fillId="0" borderId="10" xfId="1" applyNumberFormat="1" applyFont="1" applyFill="1" applyBorder="1" applyAlignment="1">
      <alignment horizontal="left" vertical="center" indent="2"/>
    </xf>
    <xf numFmtId="4" fontId="7" fillId="0" borderId="10" xfId="1" applyNumberFormat="1" applyFont="1" applyFill="1" applyBorder="1" applyAlignment="1">
      <alignment horizontal="left" vertical="center" indent="2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165" fontId="7" fillId="0" borderId="10" xfId="1" applyNumberFormat="1" applyFont="1" applyFill="1" applyBorder="1" applyAlignment="1">
      <alignment horizontal="left" vertical="center" indent="2"/>
    </xf>
    <xf numFmtId="2" fontId="7" fillId="0" borderId="10" xfId="1" applyNumberFormat="1" applyFont="1" applyFill="1" applyBorder="1" applyAlignment="1">
      <alignment horizontal="left" vertical="center" indent="2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7" fillId="4" borderId="10" xfId="1" applyNumberFormat="1" applyFont="1" applyFill="1" applyBorder="1" applyAlignment="1">
      <alignment horizontal="left" vertical="center"/>
    </xf>
    <xf numFmtId="3" fontId="7" fillId="4" borderId="10" xfId="1" applyNumberFormat="1" applyFont="1" applyFill="1" applyBorder="1" applyAlignment="1">
      <alignment horizontal="left" vertical="center"/>
    </xf>
    <xf numFmtId="4" fontId="7" fillId="4" borderId="10" xfId="1" applyNumberFormat="1" applyFont="1" applyFill="1" applyBorder="1" applyAlignment="1">
      <alignment horizontal="left" vertical="center"/>
    </xf>
    <xf numFmtId="164" fontId="7" fillId="4" borderId="10" xfId="1" applyNumberFormat="1" applyFont="1" applyFill="1" applyBorder="1" applyAlignment="1">
      <alignment horizontal="center" vertical="center"/>
    </xf>
    <xf numFmtId="3" fontId="7" fillId="2" borderId="10" xfId="1" applyNumberFormat="1" applyFont="1" applyFill="1" applyBorder="1" applyAlignment="1" applyProtection="1">
      <alignment horizontal="center" vertical="center"/>
      <protection locked="0"/>
    </xf>
    <xf numFmtId="4" fontId="7" fillId="2" borderId="10" xfId="1" applyNumberFormat="1" applyFont="1" applyFill="1" applyBorder="1" applyAlignment="1" applyProtection="1">
      <alignment horizontal="center" vertical="center"/>
      <protection locked="0"/>
    </xf>
    <xf numFmtId="3" fontId="7" fillId="0" borderId="10" xfId="1" applyNumberFormat="1" applyFont="1" applyFill="1" applyBorder="1" applyAlignment="1">
      <alignment horizontal="left" vertical="center" indent="1"/>
    </xf>
    <xf numFmtId="4" fontId="7" fillId="0" borderId="10" xfId="1" applyNumberFormat="1" applyFont="1" applyFill="1" applyBorder="1" applyAlignment="1">
      <alignment horizontal="left" vertical="center" indent="1"/>
    </xf>
    <xf numFmtId="10" fontId="0" fillId="3" borderId="0" xfId="0" applyNumberFormat="1" applyFill="1"/>
    <xf numFmtId="4" fontId="0" fillId="3" borderId="0" xfId="0" applyNumberFormat="1" applyFill="1"/>
    <xf numFmtId="9" fontId="1" fillId="3" borderId="0" xfId="0" applyNumberFormat="1" applyFont="1" applyFill="1"/>
    <xf numFmtId="49" fontId="7" fillId="5" borderId="10" xfId="1" applyNumberFormat="1" applyFont="1" applyFill="1" applyBorder="1" applyAlignment="1">
      <alignment horizontal="left" vertical="center" indent="1"/>
    </xf>
    <xf numFmtId="3" fontId="7" fillId="5" borderId="10" xfId="1" applyNumberFormat="1" applyFont="1" applyFill="1" applyBorder="1" applyAlignment="1">
      <alignment horizontal="left" vertical="center" indent="1"/>
    </xf>
    <xf numFmtId="4" fontId="7" fillId="5" borderId="10" xfId="1" applyNumberFormat="1" applyFont="1" applyFill="1" applyBorder="1" applyAlignment="1">
      <alignment horizontal="left" vertical="center" indent="1"/>
    </xf>
    <xf numFmtId="164" fontId="7" fillId="5" borderId="10" xfId="1" applyNumberFormat="1" applyFont="1" applyFill="1" applyBorder="1" applyAlignment="1" applyProtection="1">
      <alignment horizontal="center" vertical="center"/>
      <protection locked="0"/>
    </xf>
    <xf numFmtId="49" fontId="7" fillId="3" borderId="10" xfId="1" applyNumberFormat="1" applyFont="1" applyFill="1" applyBorder="1" applyAlignment="1">
      <alignment horizontal="left" vertical="center"/>
    </xf>
    <xf numFmtId="3" fontId="7" fillId="3" borderId="10" xfId="1" applyNumberFormat="1" applyFont="1" applyFill="1" applyBorder="1" applyAlignment="1" applyProtection="1">
      <alignment horizontal="center" vertical="center"/>
      <protection locked="0"/>
    </xf>
    <xf numFmtId="4" fontId="7" fillId="3" borderId="10" xfId="1" applyNumberFormat="1" applyFont="1" applyFill="1" applyBorder="1" applyAlignment="1" applyProtection="1">
      <alignment horizontal="center" vertical="center"/>
      <protection locked="0"/>
    </xf>
    <xf numFmtId="164" fontId="7" fillId="3" borderId="10" xfId="1" applyNumberFormat="1" applyFont="1" applyFill="1" applyBorder="1" applyAlignment="1" applyProtection="1">
      <alignment horizontal="center" vertical="center"/>
      <protection locked="0"/>
    </xf>
    <xf numFmtId="49" fontId="7" fillId="6" borderId="10" xfId="1" applyNumberFormat="1" applyFont="1" applyFill="1" applyBorder="1" applyAlignment="1">
      <alignment horizontal="left" vertical="center" indent="1"/>
    </xf>
    <xf numFmtId="3" fontId="7" fillId="6" borderId="10" xfId="1" applyNumberFormat="1" applyFont="1" applyFill="1" applyBorder="1" applyAlignment="1" applyProtection="1">
      <alignment horizontal="center" vertical="center"/>
      <protection locked="0"/>
    </xf>
    <xf numFmtId="4" fontId="7" fillId="6" borderId="10" xfId="1" applyNumberFormat="1" applyFont="1" applyFill="1" applyBorder="1" applyAlignment="1" applyProtection="1">
      <alignment horizontal="center" vertical="center"/>
      <protection locked="0"/>
    </xf>
    <xf numFmtId="164" fontId="7" fillId="6" borderId="10" xfId="1" applyNumberFormat="1" applyFont="1" applyFill="1" applyBorder="1" applyAlignment="1" applyProtection="1">
      <alignment horizontal="center" vertical="center"/>
      <protection locked="0"/>
    </xf>
    <xf numFmtId="49" fontId="7" fillId="7" borderId="10" xfId="1" applyNumberFormat="1" applyFont="1" applyFill="1" applyBorder="1" applyAlignment="1">
      <alignment horizontal="left" vertical="center" indent="1"/>
    </xf>
    <xf numFmtId="3" fontId="7" fillId="7" borderId="10" xfId="1" applyNumberFormat="1" applyFont="1" applyFill="1" applyBorder="1" applyAlignment="1">
      <alignment horizontal="left" vertical="center" indent="1"/>
    </xf>
    <xf numFmtId="4" fontId="7" fillId="7" borderId="10" xfId="1" applyNumberFormat="1" applyFont="1" applyFill="1" applyBorder="1" applyAlignment="1">
      <alignment horizontal="left" vertical="center" indent="1"/>
    </xf>
    <xf numFmtId="164" fontId="7" fillId="7" borderId="10" xfId="1" applyNumberFormat="1" applyFont="1" applyFill="1" applyBorder="1" applyAlignment="1" applyProtection="1">
      <alignment horizontal="center" vertical="center"/>
      <protection locked="0"/>
    </xf>
    <xf numFmtId="164" fontId="7" fillId="2" borderId="10" xfId="1" applyNumberFormat="1" applyFont="1" applyFill="1" applyBorder="1" applyAlignment="1" applyProtection="1">
      <alignment horizontal="center" vertical="center"/>
      <protection locked="0"/>
    </xf>
    <xf numFmtId="49" fontId="7" fillId="3" borderId="10" xfId="1" applyNumberFormat="1" applyFont="1" applyFill="1" applyBorder="1" applyAlignment="1">
      <alignment horizontal="left" vertical="center" indent="1"/>
    </xf>
    <xf numFmtId="164" fontId="7" fillId="4" borderId="10" xfId="1" applyNumberFormat="1" applyFont="1" applyFill="1" applyBorder="1" applyAlignment="1" applyProtection="1">
      <alignment horizontal="center" vertical="center"/>
    </xf>
    <xf numFmtId="9" fontId="0" fillId="3" borderId="0" xfId="0" applyNumberFormat="1" applyFill="1"/>
    <xf numFmtId="49" fontId="7" fillId="0" borderId="10" xfId="1" applyNumberFormat="1" applyFont="1" applyFill="1" applyBorder="1" applyAlignment="1">
      <alignment horizontal="left" vertical="center"/>
    </xf>
    <xf numFmtId="3" fontId="7" fillId="7" borderId="10" xfId="1" applyNumberFormat="1" applyFont="1" applyFill="1" applyBorder="1" applyAlignment="1">
      <alignment horizontal="left" vertical="center"/>
    </xf>
    <xf numFmtId="4" fontId="7" fillId="7" borderId="10" xfId="1" applyNumberFormat="1" applyFont="1" applyFill="1" applyBorder="1" applyAlignment="1">
      <alignment horizontal="left" vertical="center"/>
    </xf>
    <xf numFmtId="164" fontId="7" fillId="7" borderId="10" xfId="1" applyNumberFormat="1" applyFont="1" applyFill="1" applyBorder="1" applyAlignment="1" applyProtection="1">
      <alignment horizontal="center" vertical="center"/>
    </xf>
    <xf numFmtId="166" fontId="0" fillId="0" borderId="0" xfId="0" applyNumberFormat="1"/>
    <xf numFmtId="164" fontId="7" fillId="3" borderId="10" xfId="1" applyNumberFormat="1" applyFont="1" applyFill="1" applyBorder="1" applyAlignment="1" applyProtection="1">
      <alignment horizontal="center" vertical="center"/>
    </xf>
    <xf numFmtId="166" fontId="8" fillId="0" borderId="0" xfId="1" applyNumberFormat="1" applyFont="1"/>
    <xf numFmtId="0" fontId="8" fillId="0" borderId="0" xfId="1" applyFont="1"/>
    <xf numFmtId="0" fontId="9" fillId="0" borderId="0" xfId="1" applyFont="1"/>
    <xf numFmtId="0" fontId="2" fillId="0" borderId="0" xfId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2" fillId="0" borderId="0" xfId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8"/>
  <sheetViews>
    <sheetView tabSelected="1" zoomScale="115" zoomScaleNormal="115" workbookViewId="0">
      <selection activeCell="A3" sqref="A3"/>
    </sheetView>
  </sheetViews>
  <sheetFormatPr defaultRowHeight="15" x14ac:dyDescent="0.25"/>
  <cols>
    <col min="1" max="1" width="85.75" style="73" bestFit="1" customWidth="1"/>
    <col min="2" max="2" width="15" style="73" customWidth="1"/>
    <col min="3" max="3" width="17.875" style="73" customWidth="1"/>
    <col min="4" max="4" width="15" style="73" customWidth="1"/>
    <col min="5" max="5" width="24.375" style="73" customWidth="1"/>
    <col min="6" max="6" width="24.125" style="74" customWidth="1"/>
    <col min="7" max="7" width="22.75" bestFit="1" customWidth="1"/>
    <col min="8" max="8" width="21.875" customWidth="1"/>
    <col min="9" max="9" width="11.25" customWidth="1"/>
    <col min="10" max="10" width="12.25" bestFit="1" customWidth="1"/>
  </cols>
  <sheetData>
    <row r="1" spans="1:6" ht="27" customHeight="1" thickBot="1" x14ac:dyDescent="0.3">
      <c r="A1" s="1"/>
      <c r="B1" s="78"/>
      <c r="C1" s="79"/>
      <c r="D1" s="79"/>
      <c r="E1" s="79"/>
      <c r="F1" s="80"/>
    </row>
    <row r="2" spans="1:6" ht="19.5" thickBot="1" x14ac:dyDescent="0.3">
      <c r="A2" s="2"/>
      <c r="B2" s="2"/>
      <c r="C2" s="2"/>
      <c r="D2" s="2"/>
      <c r="E2" s="2"/>
      <c r="F2" s="3"/>
    </row>
    <row r="3" spans="1:6" ht="19.5" customHeight="1" thickBot="1" x14ac:dyDescent="0.3">
      <c r="A3" s="4" t="s">
        <v>0</v>
      </c>
      <c r="B3" s="81" t="s">
        <v>1</v>
      </c>
      <c r="C3" s="82"/>
      <c r="D3" s="82"/>
      <c r="E3" s="82"/>
      <c r="F3" s="83"/>
    </row>
    <row r="4" spans="1:6" ht="28.5" x14ac:dyDescent="0.25">
      <c r="A4" s="5"/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</row>
    <row r="5" spans="1:6" x14ac:dyDescent="0.25">
      <c r="A5" s="8" t="s">
        <v>7</v>
      </c>
      <c r="B5" s="9"/>
      <c r="C5" s="9"/>
      <c r="D5" s="9"/>
      <c r="E5" s="9"/>
      <c r="F5" s="10">
        <f>F52</f>
        <v>337718</v>
      </c>
    </row>
    <row r="6" spans="1:6" x14ac:dyDescent="0.25">
      <c r="A6" s="8" t="s">
        <v>8</v>
      </c>
      <c r="B6" s="9"/>
      <c r="C6" s="9"/>
      <c r="D6" s="9"/>
      <c r="E6" s="9"/>
      <c r="F6" s="10"/>
    </row>
    <row r="7" spans="1:6" x14ac:dyDescent="0.25">
      <c r="A7" s="8" t="s">
        <v>9</v>
      </c>
      <c r="B7" s="9"/>
      <c r="C7" s="9"/>
      <c r="D7" s="9"/>
      <c r="E7" s="9"/>
      <c r="F7" s="10"/>
    </row>
    <row r="8" spans="1:6" x14ac:dyDescent="0.25">
      <c r="A8" s="11" t="s">
        <v>10</v>
      </c>
      <c r="B8" s="9" t="s">
        <v>11</v>
      </c>
      <c r="C8" s="9" t="s">
        <v>11</v>
      </c>
      <c r="D8" s="9" t="s">
        <v>11</v>
      </c>
      <c r="E8" s="9" t="s">
        <v>11</v>
      </c>
      <c r="F8" s="10">
        <v>0</v>
      </c>
    </row>
    <row r="9" spans="1:6" x14ac:dyDescent="0.25">
      <c r="A9" s="11" t="s">
        <v>12</v>
      </c>
      <c r="B9" s="9"/>
      <c r="C9" s="9"/>
      <c r="D9" s="9"/>
      <c r="E9" s="9"/>
      <c r="F9" s="10">
        <f>F10</f>
        <v>100000</v>
      </c>
    </row>
    <row r="10" spans="1:6" s="16" customFormat="1" x14ac:dyDescent="0.25">
      <c r="A10" s="12" t="s">
        <v>13</v>
      </c>
      <c r="B10" s="13">
        <v>1</v>
      </c>
      <c r="C10" s="13">
        <v>100000</v>
      </c>
      <c r="D10" s="14"/>
      <c r="E10" s="14"/>
      <c r="F10" s="15">
        <f>B10*C10</f>
        <v>100000</v>
      </c>
    </row>
    <row r="11" spans="1:6" ht="13.5" customHeight="1" x14ac:dyDescent="0.25">
      <c r="A11" s="11" t="s">
        <v>14</v>
      </c>
      <c r="B11" s="9" t="s">
        <v>11</v>
      </c>
      <c r="C11" s="9" t="s">
        <v>11</v>
      </c>
      <c r="D11" s="9" t="s">
        <v>11</v>
      </c>
      <c r="E11" s="9" t="s">
        <v>11</v>
      </c>
      <c r="F11" s="10">
        <v>0</v>
      </c>
    </row>
    <row r="12" spans="1:6" x14ac:dyDescent="0.25">
      <c r="A12" s="17" t="s">
        <v>15</v>
      </c>
      <c r="B12" s="18"/>
      <c r="C12" s="18"/>
      <c r="D12" s="18"/>
      <c r="E12" s="19"/>
      <c r="F12" s="20">
        <f>F16+F19+F22</f>
        <v>224718</v>
      </c>
    </row>
    <row r="13" spans="1:6" x14ac:dyDescent="0.25">
      <c r="A13" s="21" t="s">
        <v>16</v>
      </c>
      <c r="B13" s="22"/>
      <c r="C13" s="22"/>
      <c r="D13" s="22"/>
      <c r="E13" s="23"/>
      <c r="F13" s="24">
        <f>F14</f>
        <v>0</v>
      </c>
    </row>
    <row r="14" spans="1:6" x14ac:dyDescent="0.25">
      <c r="A14" s="25" t="s">
        <v>17</v>
      </c>
      <c r="B14" s="26"/>
      <c r="C14" s="26"/>
      <c r="D14" s="26"/>
      <c r="E14" s="27"/>
      <c r="F14" s="28">
        <v>0</v>
      </c>
    </row>
    <row r="15" spans="1:6" x14ac:dyDescent="0.25">
      <c r="A15" s="25" t="s">
        <v>18</v>
      </c>
      <c r="B15" s="29"/>
      <c r="C15" s="29"/>
      <c r="D15" s="29"/>
      <c r="E15" s="29"/>
      <c r="F15" s="28">
        <v>0</v>
      </c>
    </row>
    <row r="16" spans="1:6" x14ac:dyDescent="0.25">
      <c r="A16" s="25" t="s">
        <v>19</v>
      </c>
      <c r="B16" s="29">
        <v>30</v>
      </c>
      <c r="C16" s="29">
        <v>130</v>
      </c>
      <c r="D16" s="29">
        <v>43</v>
      </c>
      <c r="E16" s="29">
        <f>C16*D16</f>
        <v>5590</v>
      </c>
      <c r="F16" s="28">
        <f>(C16*D16)*30</f>
        <v>167700</v>
      </c>
    </row>
    <row r="17" spans="1:10" x14ac:dyDescent="0.25">
      <c r="A17" s="25" t="s">
        <v>20</v>
      </c>
      <c r="B17" s="29"/>
      <c r="C17" s="29"/>
      <c r="D17" s="29"/>
      <c r="E17" s="29"/>
      <c r="F17" s="28"/>
    </row>
    <row r="18" spans="1:10" x14ac:dyDescent="0.25">
      <c r="A18" s="25" t="s">
        <v>21</v>
      </c>
      <c r="B18" s="29"/>
      <c r="C18" s="29"/>
      <c r="D18" s="29"/>
      <c r="E18" s="29"/>
      <c r="F18" s="28">
        <f>B18*E18</f>
        <v>0</v>
      </c>
    </row>
    <row r="19" spans="1:10" x14ac:dyDescent="0.25">
      <c r="A19" s="25" t="s">
        <v>22</v>
      </c>
      <c r="B19" s="29">
        <v>1</v>
      </c>
      <c r="C19" s="29"/>
      <c r="D19" s="29"/>
      <c r="E19" s="30">
        <f>F19</f>
        <v>41925</v>
      </c>
      <c r="F19" s="28">
        <f>F20</f>
        <v>41925</v>
      </c>
    </row>
    <row r="20" spans="1:10" x14ac:dyDescent="0.25">
      <c r="A20" s="25" t="s">
        <v>23</v>
      </c>
      <c r="B20" s="29">
        <v>1</v>
      </c>
      <c r="C20" s="29"/>
      <c r="D20" s="29"/>
      <c r="E20" s="30">
        <f>F20</f>
        <v>41925</v>
      </c>
      <c r="F20" s="28">
        <f>F16*0.25</f>
        <v>41925</v>
      </c>
    </row>
    <row r="21" spans="1:10" x14ac:dyDescent="0.25">
      <c r="A21" s="25" t="s">
        <v>24</v>
      </c>
      <c r="B21" s="29"/>
      <c r="C21" s="29"/>
      <c r="D21" s="29"/>
      <c r="E21" s="30"/>
      <c r="F21" s="28">
        <v>0</v>
      </c>
    </row>
    <row r="22" spans="1:10" x14ac:dyDescent="0.25">
      <c r="A22" s="25" t="s">
        <v>25</v>
      </c>
      <c r="B22" s="29">
        <v>1</v>
      </c>
      <c r="C22" s="29"/>
      <c r="D22" s="29"/>
      <c r="E22" s="30">
        <f>F22</f>
        <v>15093</v>
      </c>
      <c r="F22" s="28">
        <f>F23</f>
        <v>15093</v>
      </c>
    </row>
    <row r="23" spans="1:10" x14ac:dyDescent="0.25">
      <c r="A23" s="25" t="s">
        <v>26</v>
      </c>
      <c r="B23" s="29">
        <v>1</v>
      </c>
      <c r="C23" s="29"/>
      <c r="D23" s="29"/>
      <c r="E23" s="30">
        <f>F23</f>
        <v>15093</v>
      </c>
      <c r="F23" s="28">
        <f>F16*0.09</f>
        <v>15093</v>
      </c>
    </row>
    <row r="24" spans="1:10" x14ac:dyDescent="0.25">
      <c r="A24" s="25" t="s">
        <v>27</v>
      </c>
      <c r="B24" s="29"/>
      <c r="C24" s="29"/>
      <c r="D24" s="29"/>
      <c r="E24" s="30"/>
      <c r="F24" s="28">
        <v>0</v>
      </c>
    </row>
    <row r="25" spans="1:10" x14ac:dyDescent="0.25">
      <c r="A25" s="25" t="s">
        <v>28</v>
      </c>
      <c r="B25" s="29"/>
      <c r="C25" s="29"/>
      <c r="D25" s="29"/>
      <c r="E25" s="29"/>
      <c r="F25" s="28">
        <f>B25*E25</f>
        <v>0</v>
      </c>
      <c r="I25" s="31"/>
      <c r="J25" s="32"/>
    </row>
    <row r="26" spans="1:10" hidden="1" x14ac:dyDescent="0.25">
      <c r="A26" s="25" t="s">
        <v>29</v>
      </c>
      <c r="B26" s="29"/>
      <c r="C26" s="29"/>
      <c r="D26" s="29"/>
      <c r="E26" s="29"/>
      <c r="F26" s="28"/>
    </row>
    <row r="27" spans="1:10" hidden="1" x14ac:dyDescent="0.25">
      <c r="A27" s="33" t="s">
        <v>30</v>
      </c>
      <c r="B27" s="29"/>
      <c r="C27" s="29"/>
      <c r="D27" s="29"/>
      <c r="E27" s="29"/>
      <c r="F27" s="28"/>
    </row>
    <row r="28" spans="1:10" hidden="1" x14ac:dyDescent="0.25">
      <c r="A28" s="21" t="s">
        <v>31</v>
      </c>
      <c r="B28" s="26"/>
      <c r="C28" s="26"/>
      <c r="D28" s="26"/>
      <c r="E28" s="27"/>
      <c r="F28" s="28">
        <f>B28*E28</f>
        <v>0</v>
      </c>
    </row>
    <row r="29" spans="1:10" hidden="1" x14ac:dyDescent="0.25">
      <c r="A29" s="21" t="s">
        <v>32</v>
      </c>
      <c r="B29" s="34"/>
      <c r="C29" s="34"/>
      <c r="D29" s="34"/>
      <c r="E29" s="35"/>
      <c r="F29" s="36">
        <f>F30</f>
        <v>0</v>
      </c>
    </row>
    <row r="30" spans="1:10" hidden="1" x14ac:dyDescent="0.25">
      <c r="A30" s="21" t="s">
        <v>33</v>
      </c>
      <c r="B30" s="37"/>
      <c r="C30" s="37"/>
      <c r="D30" s="37"/>
      <c r="E30" s="38"/>
      <c r="F30" s="24">
        <f>SUM(F31:F32)</f>
        <v>0</v>
      </c>
    </row>
    <row r="31" spans="1:10" x14ac:dyDescent="0.25">
      <c r="A31" s="21" t="s">
        <v>34</v>
      </c>
      <c r="B31" s="39"/>
      <c r="C31" s="39"/>
      <c r="D31" s="39"/>
      <c r="E31" s="40"/>
      <c r="F31" s="28">
        <f>B31*E31</f>
        <v>0</v>
      </c>
      <c r="H31" s="41"/>
      <c r="I31" s="42"/>
      <c r="J31" s="43"/>
    </row>
    <row r="32" spans="1:10" ht="14.25" customHeight="1" x14ac:dyDescent="0.25">
      <c r="A32" s="44" t="s">
        <v>35</v>
      </c>
      <c r="B32" s="45"/>
      <c r="C32" s="45"/>
      <c r="D32" s="45"/>
      <c r="E32" s="46"/>
      <c r="F32" s="47">
        <f>B32*E32</f>
        <v>0</v>
      </c>
      <c r="H32" s="16"/>
      <c r="I32" s="16"/>
      <c r="J32" s="16"/>
    </row>
    <row r="33" spans="1:10" ht="14.25" customHeight="1" x14ac:dyDescent="0.25">
      <c r="A33" s="21" t="s">
        <v>36</v>
      </c>
      <c r="B33" s="39"/>
      <c r="C33" s="39"/>
      <c r="D33" s="39"/>
      <c r="E33" s="40"/>
      <c r="F33" s="28"/>
      <c r="H33" s="16"/>
      <c r="I33" s="16"/>
      <c r="J33" s="16"/>
    </row>
    <row r="34" spans="1:10" ht="14.25" customHeight="1" x14ac:dyDescent="0.25">
      <c r="A34" s="21" t="s">
        <v>37</v>
      </c>
      <c r="B34" s="39"/>
      <c r="C34" s="39"/>
      <c r="D34" s="39"/>
      <c r="E34" s="40"/>
      <c r="F34" s="28"/>
      <c r="H34" s="16"/>
      <c r="I34" s="16"/>
      <c r="J34" s="16"/>
    </row>
    <row r="35" spans="1:10" x14ac:dyDescent="0.25">
      <c r="A35" s="33" t="s">
        <v>38</v>
      </c>
      <c r="B35" s="34"/>
      <c r="C35" s="34"/>
      <c r="D35" s="34"/>
      <c r="E35" s="35"/>
      <c r="F35" s="36">
        <f>F37</f>
        <v>13000</v>
      </c>
      <c r="H35" s="16"/>
      <c r="I35" s="16"/>
      <c r="J35" s="16"/>
    </row>
    <row r="36" spans="1:10" s="16" customFormat="1" x14ac:dyDescent="0.25">
      <c r="A36" s="48" t="s">
        <v>39</v>
      </c>
      <c r="B36" s="49"/>
      <c r="C36" s="49"/>
      <c r="D36" s="49"/>
      <c r="E36" s="50"/>
      <c r="F36" s="51">
        <f>F37</f>
        <v>13000</v>
      </c>
    </row>
    <row r="37" spans="1:10" s="16" customFormat="1" x14ac:dyDescent="0.25">
      <c r="A37" s="48" t="s">
        <v>40</v>
      </c>
      <c r="B37" s="49">
        <v>1</v>
      </c>
      <c r="C37" s="49">
        <v>13000</v>
      </c>
      <c r="D37" s="49"/>
      <c r="E37" s="50"/>
      <c r="F37" s="51">
        <f>C37</f>
        <v>13000</v>
      </c>
    </row>
    <row r="38" spans="1:10" ht="14.25" customHeight="1" x14ac:dyDescent="0.25">
      <c r="A38" s="48" t="s">
        <v>41</v>
      </c>
      <c r="B38" s="39"/>
      <c r="C38" s="39"/>
      <c r="D38" s="39"/>
      <c r="E38" s="40"/>
      <c r="F38" s="28">
        <f>B38*E38</f>
        <v>0</v>
      </c>
      <c r="H38" s="16"/>
      <c r="I38" s="16"/>
      <c r="J38" s="16"/>
    </row>
    <row r="39" spans="1:10" ht="14.25" customHeight="1" x14ac:dyDescent="0.25">
      <c r="A39" s="48" t="s">
        <v>42</v>
      </c>
      <c r="B39" s="39"/>
      <c r="C39" s="39"/>
      <c r="D39" s="39"/>
      <c r="E39" s="40"/>
      <c r="F39" s="28">
        <v>0</v>
      </c>
      <c r="H39" s="16"/>
      <c r="I39" s="16"/>
      <c r="J39" s="16"/>
    </row>
    <row r="40" spans="1:10" s="16" customFormat="1" x14ac:dyDescent="0.25">
      <c r="A40" s="52" t="s">
        <v>43</v>
      </c>
      <c r="B40" s="53"/>
      <c r="C40" s="53"/>
      <c r="D40" s="53"/>
      <c r="E40" s="54"/>
      <c r="F40" s="55">
        <f>SUM(F41:F42)</f>
        <v>0</v>
      </c>
    </row>
    <row r="41" spans="1:10" x14ac:dyDescent="0.25">
      <c r="A41" s="21"/>
      <c r="B41" s="39"/>
      <c r="C41" s="39"/>
      <c r="D41" s="39"/>
      <c r="E41" s="40"/>
      <c r="F41" s="28">
        <f>B41*C41</f>
        <v>0</v>
      </c>
      <c r="H41" s="16"/>
      <c r="I41" s="16"/>
      <c r="J41" s="16"/>
    </row>
    <row r="42" spans="1:10" x14ac:dyDescent="0.25">
      <c r="A42" s="56" t="s">
        <v>44</v>
      </c>
      <c r="B42" s="57"/>
      <c r="C42" s="57"/>
      <c r="D42" s="57"/>
      <c r="E42" s="58"/>
      <c r="F42" s="59">
        <f>B42*E42</f>
        <v>0</v>
      </c>
      <c r="H42" s="16"/>
      <c r="I42" s="16"/>
      <c r="J42" s="16"/>
    </row>
    <row r="43" spans="1:10" x14ac:dyDescent="0.25">
      <c r="A43" s="56" t="s">
        <v>45</v>
      </c>
      <c r="B43" s="37"/>
      <c r="C43" s="37"/>
      <c r="D43" s="37"/>
      <c r="E43" s="38"/>
      <c r="F43" s="60">
        <v>0</v>
      </c>
      <c r="H43" s="16"/>
      <c r="I43" s="16"/>
      <c r="J43" s="16"/>
    </row>
    <row r="44" spans="1:10" s="16" customFormat="1" x14ac:dyDescent="0.25">
      <c r="A44" s="61" t="s">
        <v>46</v>
      </c>
      <c r="B44" s="49"/>
      <c r="C44" s="49"/>
      <c r="D44" s="49"/>
      <c r="E44" s="50"/>
      <c r="F44" s="51">
        <v>0</v>
      </c>
    </row>
    <row r="45" spans="1:10" s="16" customFormat="1" x14ac:dyDescent="0.25">
      <c r="A45" s="61" t="s">
        <v>47</v>
      </c>
      <c r="B45" s="49"/>
      <c r="C45" s="49"/>
      <c r="D45" s="49"/>
      <c r="E45" s="50"/>
      <c r="F45" s="51">
        <v>0</v>
      </c>
    </row>
    <row r="46" spans="1:10" s="16" customFormat="1" x14ac:dyDescent="0.25">
      <c r="A46" s="61" t="s">
        <v>48</v>
      </c>
      <c r="B46" s="49"/>
      <c r="C46" s="49"/>
      <c r="D46" s="49"/>
      <c r="E46" s="50"/>
      <c r="F46" s="51">
        <v>0</v>
      </c>
    </row>
    <row r="47" spans="1:10" x14ac:dyDescent="0.25">
      <c r="A47" s="33" t="s">
        <v>49</v>
      </c>
      <c r="B47" s="34"/>
      <c r="C47" s="34"/>
      <c r="D47" s="34"/>
      <c r="E47" s="35"/>
      <c r="F47" s="36">
        <v>0</v>
      </c>
      <c r="H47" s="16"/>
      <c r="I47" s="16"/>
      <c r="J47" s="16"/>
    </row>
    <row r="48" spans="1:10" x14ac:dyDescent="0.25">
      <c r="A48" s="33" t="s">
        <v>50</v>
      </c>
      <c r="B48" s="34"/>
      <c r="C48" s="34"/>
      <c r="D48" s="34"/>
      <c r="E48" s="35"/>
      <c r="F48" s="62">
        <f>F9+F12+F40+F35</f>
        <v>337718</v>
      </c>
      <c r="G48" s="63"/>
    </row>
    <row r="49" spans="1:9" x14ac:dyDescent="0.25">
      <c r="A49" s="64" t="s">
        <v>51</v>
      </c>
      <c r="B49" s="65"/>
      <c r="C49" s="65"/>
      <c r="D49" s="65"/>
      <c r="E49" s="66"/>
      <c r="F49" s="67">
        <f>F48-F9</f>
        <v>237718</v>
      </c>
    </row>
    <row r="50" spans="1:9" x14ac:dyDescent="0.25">
      <c r="A50" s="33" t="s">
        <v>52</v>
      </c>
      <c r="B50" s="34"/>
      <c r="C50" s="34"/>
      <c r="D50" s="34"/>
      <c r="E50" s="35"/>
      <c r="F50" s="67">
        <f>F51</f>
        <v>0</v>
      </c>
      <c r="H50" s="68"/>
    </row>
    <row r="51" spans="1:9" s="72" customFormat="1" ht="15.75" customHeight="1" x14ac:dyDescent="0.3">
      <c r="A51" s="48" t="s">
        <v>52</v>
      </c>
      <c r="B51" s="65"/>
      <c r="C51" s="65"/>
      <c r="D51" s="65"/>
      <c r="E51" s="66"/>
      <c r="F51" s="69">
        <v>0</v>
      </c>
      <c r="G51"/>
      <c r="H51" s="70"/>
      <c r="I51" s="71"/>
    </row>
    <row r="52" spans="1:9" s="72" customFormat="1" ht="15.75" customHeight="1" x14ac:dyDescent="0.3">
      <c r="A52" s="33" t="s">
        <v>53</v>
      </c>
      <c r="B52" s="34"/>
      <c r="C52" s="34"/>
      <c r="D52" s="34"/>
      <c r="E52" s="35"/>
      <c r="F52" s="62">
        <f>F50+F48</f>
        <v>337718</v>
      </c>
      <c r="H52" s="70"/>
      <c r="I52" s="71"/>
    </row>
    <row r="53" spans="1:9" x14ac:dyDescent="0.25">
      <c r="H53" s="68"/>
    </row>
    <row r="54" spans="1:9" x14ac:dyDescent="0.25">
      <c r="A54" s="75" t="s">
        <v>54</v>
      </c>
      <c r="B54" s="76"/>
      <c r="C54" s="76"/>
      <c r="D54" s="76"/>
      <c r="E54" s="76"/>
      <c r="F54" s="76"/>
    </row>
    <row r="62" spans="1:9" x14ac:dyDescent="0.25">
      <c r="A62" s="77"/>
      <c r="B62" s="77"/>
      <c r="C62" s="77"/>
      <c r="D62" s="77"/>
      <c r="E62" s="77"/>
      <c r="F62" s="77"/>
    </row>
    <row r="63" spans="1:9" x14ac:dyDescent="0.25">
      <c r="A63" s="77"/>
      <c r="B63" s="77"/>
      <c r="C63" s="77"/>
      <c r="D63" s="77"/>
      <c r="E63" s="77"/>
      <c r="F63" s="77"/>
    </row>
    <row r="64" spans="1:9" x14ac:dyDescent="0.25">
      <c r="A64" s="77"/>
      <c r="B64" s="77"/>
      <c r="C64" s="77"/>
      <c r="D64" s="77"/>
      <c r="E64" s="77"/>
      <c r="F64" s="77"/>
    </row>
    <row r="65" spans="1:6" x14ac:dyDescent="0.25">
      <c r="A65" s="77"/>
      <c r="B65" s="77"/>
      <c r="C65" s="77"/>
      <c r="D65" s="77"/>
      <c r="E65" s="77"/>
      <c r="F65" s="77"/>
    </row>
    <row r="66" spans="1:6" x14ac:dyDescent="0.25">
      <c r="A66" s="77"/>
      <c r="B66" s="77"/>
      <c r="C66" s="77"/>
      <c r="D66" s="77"/>
      <c r="E66" s="77"/>
      <c r="F66" s="77"/>
    </row>
    <row r="67" spans="1:6" x14ac:dyDescent="0.25">
      <c r="A67" s="77"/>
      <c r="B67" s="77"/>
      <c r="C67" s="77"/>
      <c r="D67" s="77"/>
      <c r="E67" s="77"/>
      <c r="F67" s="77"/>
    </row>
    <row r="68" spans="1:6" x14ac:dyDescent="0.25">
      <c r="A68" s="77"/>
      <c r="B68" s="77"/>
      <c r="C68" s="77"/>
      <c r="D68" s="77"/>
      <c r="E68" s="77"/>
      <c r="F68" s="77"/>
    </row>
  </sheetData>
  <mergeCells count="2">
    <mergeCell ref="B1:F1"/>
    <mergeCell ref="B3:F3"/>
  </mergeCells>
  <pageMargins left="0.7" right="0.7" top="0.78740157499999996" bottom="0.78740157499999996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Partner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 Opletalová</dc:creator>
  <cp:lastModifiedBy>traurig</cp:lastModifiedBy>
  <dcterms:created xsi:type="dcterms:W3CDTF">2016-10-23T19:13:54Z</dcterms:created>
  <dcterms:modified xsi:type="dcterms:W3CDTF">2016-10-26T15:40:52Z</dcterms:modified>
</cp:coreProperties>
</file>